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3801"/>
  <workbookPr/>
  <mc:AlternateContent xmlns:mc="http://schemas.openxmlformats.org/markup-compatibility/2006">
    <mc:Choice Requires="x15">
      <x15ac:absPath xmlns:x15ac="http://schemas.microsoft.com/office/spreadsheetml/2010/11/ac" url="C:\Users\mobta\Downloads\edital\"/>
    </mc:Choice>
  </mc:AlternateContent>
  <xr:revisionPtr revIDLastSave="0" documentId="8_{E80ABAA5-CAEF-4750-B851-1299DA99754D}" xr6:coauthVersionLast="46" xr6:coauthVersionMax="46" xr10:uidLastSave="{00000000-0000-0000-0000-000000000000}"/>
  <bookViews>
    <workbookView xWindow="38280" yWindow="4470" windowWidth="20730" windowHeight="11040" tabRatio="500"/>
  </bookViews>
  <sheets>
    <sheet name="CRONOGRAMA" sheetId="3" r:id="rId1"/>
    <sheet name="BDI" sheetId="4" r:id="rId2"/>
  </sheets>
  <externalReferences>
    <externalReference r:id="rId3"/>
  </externalReferences>
  <definedNames>
    <definedName name="_xlnm.Print_Area" localSheetId="0">CRONOGRAMA!$B$1:$Q$25</definedName>
    <definedName name="Excel_BuiltIn_Print_Area" localSheetId="0">CRONOGRAMA!$B$1:$O$19</definedName>
  </definedNames>
  <calcPr calcId="191029"/>
</workbook>
</file>

<file path=xl/calcChain.xml><?xml version="1.0" encoding="utf-8"?>
<calcChain xmlns="http://schemas.openxmlformats.org/spreadsheetml/2006/main">
  <c r="B5" i="3" l="1"/>
  <c r="E10" i="3"/>
  <c r="J10" i="3" s="1"/>
  <c r="J13" i="3" s="1"/>
  <c r="C10" i="3"/>
  <c r="A7" i="4"/>
  <c r="E9" i="4"/>
  <c r="L10" i="3" l="1"/>
  <c r="L13" i="3" s="1"/>
  <c r="F10" i="3"/>
  <c r="F11" i="3" s="1"/>
  <c r="E13" i="3"/>
  <c r="P10" i="3"/>
  <c r="P13" i="3" s="1"/>
  <c r="N10" i="3"/>
  <c r="N13" i="3" s="1"/>
  <c r="H10" i="3"/>
  <c r="H13" i="3" s="1"/>
  <c r="Q13" i="3" s="1"/>
</calcChain>
</file>

<file path=xl/sharedStrings.xml><?xml version="1.0" encoding="utf-8"?>
<sst xmlns="http://schemas.openxmlformats.org/spreadsheetml/2006/main" count="61" uniqueCount="50">
  <si>
    <t>Carmo, 27 de Dezembro de 2021.</t>
  </si>
  <si>
    <t>Vanessa da Cruz Gomes</t>
  </si>
  <si>
    <t>Engenheira Civil</t>
  </si>
  <si>
    <t>CREA: MG 225049/D</t>
  </si>
  <si>
    <t>ITEM</t>
  </si>
  <si>
    <t>PREFEITURA MUNICIPAL DE CARMO</t>
  </si>
  <si>
    <t>CRONOGRAMA FÍSICO-FINANCEIRO</t>
  </si>
  <si>
    <t>SERVIÇOS A EXECUTAR</t>
  </si>
  <si>
    <t xml:space="preserve">DISCRIMINAÇÃO  </t>
  </si>
  <si>
    <t xml:space="preserve">VALOR DOS  </t>
  </si>
  <si>
    <t>PESO</t>
  </si>
  <si>
    <t>MÊS 01</t>
  </si>
  <si>
    <t>MÊS 02</t>
  </si>
  <si>
    <t>MÊS 03</t>
  </si>
  <si>
    <t>MÊS 04</t>
  </si>
  <si>
    <t>ACUM.</t>
  </si>
  <si>
    <t>DE SERVIÇOS</t>
  </si>
  <si>
    <t>SERVIÇOS</t>
  </si>
  <si>
    <t>%</t>
  </si>
  <si>
    <t>R$</t>
  </si>
  <si>
    <t>TOTAL %</t>
  </si>
  <si>
    <t>-</t>
  </si>
  <si>
    <t>TOTAL EM REAIS</t>
  </si>
  <si>
    <t>COMPISIÇÃO DO BDI</t>
  </si>
  <si>
    <t>BDI CONFORME ACÓRDÃO 2622/ 2013 TCU</t>
  </si>
  <si>
    <t>Composição do BDI sugerida</t>
  </si>
  <si>
    <t>Intervalos admissíveis sem justificativa</t>
  </si>
  <si>
    <t>Composição adotada</t>
  </si>
  <si>
    <t>BDI  Proposto:</t>
  </si>
  <si>
    <t>Administração Central (AC)</t>
  </si>
  <si>
    <t>até 4,53%</t>
  </si>
  <si>
    <t>BDI= ((1+(AC + S + R + G) x (1 + DF) x ( 1 + L))/(1 -(I+CPRB))</t>
  </si>
  <si>
    <t>Lucro (L)</t>
  </si>
  <si>
    <t>até 8,43%</t>
  </si>
  <si>
    <t>Despesas Financeiras (DF)</t>
  </si>
  <si>
    <t>até 1,21%</t>
  </si>
  <si>
    <t>Seguros (S)</t>
  </si>
  <si>
    <t>até 0,74%</t>
  </si>
  <si>
    <t>Garantias (G)</t>
  </si>
  <si>
    <r>
      <rPr>
        <u/>
        <sz val="10"/>
        <rFont val="Arial"/>
        <family val="2"/>
      </rPr>
      <t>Observação</t>
    </r>
    <r>
      <rPr>
        <sz val="10"/>
        <rFont val="Arial"/>
      </rPr>
      <t>: 
Composição do BDI, intervalos admissíveis e Fórmula de Cálculo nos termos do Acórdão 325/2007 do TCU.</t>
    </r>
  </si>
  <si>
    <t xml:space="preserve">Riscos (R) </t>
  </si>
  <si>
    <t>até 0,97%</t>
  </si>
  <si>
    <t>Tributos (I)</t>
  </si>
  <si>
    <t>até 4,65%</t>
  </si>
  <si>
    <t>CPRB</t>
  </si>
  <si>
    <t>até 2%</t>
  </si>
  <si>
    <t>Patrícia Dias Fernandes Barbosa</t>
  </si>
  <si>
    <t>CREA: 2014103621</t>
  </si>
  <si>
    <t>MÊS 05</t>
  </si>
  <si>
    <t>Carmo, 06 de junho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</si>
</sst>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5" formatCode="_(&quot;R$ &quot;* #,##0.00_);_(&quot;R$ &quot;* \(#,##0.00\);_(&quot;R$ &quot;* \-??_);_(@_)"/>
    <numFmt numFmtId="166" formatCode="&quot;R$ &quot;#,##0.00"/>
    <numFmt numFmtId="167" formatCode="&quot;R$&quot;#,##0.00"/>
    <numFmt numFmtId="168" formatCode="&quot;R$&quot;#,##0.00_);&quot;(R$&quot;#,##0.00\)"/>
  </numFmts>
  <fonts count="30" x14ac:knownFonts="1">
    <font>
      <sz val="10"/>
      <name val="Arial"/>
    </font>
    <font>
      <sz val="11"/>
      <color indexed="8"/>
      <name val="Calibri"/>
      <family val="2"/>
    </font>
    <font>
      <sz val="9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9"/>
      <color indexed="8"/>
      <name val="Arial"/>
      <family val="2"/>
    </font>
    <font>
      <b/>
      <sz val="9"/>
      <name val="Arial"/>
      <family val="2"/>
    </font>
    <font>
      <b/>
      <sz val="10"/>
      <color indexed="8"/>
      <name val="Arial"/>
      <family val="2"/>
    </font>
    <font>
      <sz val="9"/>
      <color indexed="8"/>
      <name val="Arial"/>
      <family val="2"/>
    </font>
    <font>
      <b/>
      <sz val="8"/>
      <color indexed="8"/>
      <name val="Arial"/>
      <family val="2"/>
    </font>
    <font>
      <b/>
      <sz val="12"/>
      <color indexed="8"/>
      <name val="Arial"/>
      <family val="2"/>
    </font>
    <font>
      <sz val="14"/>
      <name val="Arial"/>
      <family val="2"/>
    </font>
    <font>
      <sz val="18"/>
      <name val="Arial"/>
      <family val="2"/>
    </font>
    <font>
      <sz val="20"/>
      <name val="Arial"/>
      <family val="2"/>
    </font>
    <font>
      <b/>
      <sz val="12"/>
      <name val="Arial"/>
      <family val="2"/>
    </font>
    <font>
      <sz val="8.5"/>
      <name val="Arial"/>
      <family val="2"/>
    </font>
    <font>
      <b/>
      <sz val="8.5"/>
      <name val="Arial"/>
      <family val="2"/>
    </font>
    <font>
      <sz val="9"/>
      <color indexed="12"/>
      <name val="Arial"/>
      <family val="2"/>
    </font>
    <font>
      <b/>
      <sz val="9.5"/>
      <color indexed="10"/>
      <name val="Arial"/>
      <family val="2"/>
    </font>
    <font>
      <sz val="9.5"/>
      <color indexed="10"/>
      <name val="Arial"/>
      <family val="2"/>
    </font>
    <font>
      <sz val="9.5"/>
      <color indexed="12"/>
      <name val="Arial"/>
      <family val="2"/>
    </font>
    <font>
      <b/>
      <sz val="11"/>
      <name val="Arial"/>
      <family val="2"/>
    </font>
    <font>
      <b/>
      <sz val="16"/>
      <color indexed="9"/>
      <name val="Calibri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u/>
      <sz val="10"/>
      <color indexed="8"/>
      <name val="Calibri"/>
      <family val="2"/>
    </font>
    <font>
      <u/>
      <sz val="10"/>
      <name val="Arial"/>
      <family val="2"/>
    </font>
    <font>
      <sz val="12"/>
      <color indexed="8"/>
      <name val="Calibri"/>
      <family val="2"/>
    </font>
    <font>
      <sz val="10"/>
      <name val="Arial"/>
      <family val="2"/>
    </font>
    <font>
      <b/>
      <sz val="9.5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22"/>
        <bgColor indexed="31"/>
      </patternFill>
    </fill>
    <fill>
      <patternFill patternType="solid">
        <fgColor indexed="26"/>
        <bgColor indexed="9"/>
      </patternFill>
    </fill>
    <fill>
      <patternFill patternType="solid">
        <fgColor indexed="30"/>
        <bgColor indexed="21"/>
      </patternFill>
    </fill>
  </fills>
  <borders count="36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8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5">
    <xf numFmtId="0" fontId="0" fillId="0" borderId="0"/>
    <xf numFmtId="165" fontId="28" fillId="0" borderId="0" applyFill="0" applyBorder="0" applyAlignment="0" applyProtection="0"/>
    <xf numFmtId="0" fontId="1" fillId="0" borderId="0"/>
    <xf numFmtId="0" fontId="2" fillId="0" borderId="0"/>
    <xf numFmtId="9" fontId="28" fillId="0" borderId="0" applyFill="0" applyBorder="0" applyAlignment="0" applyProtection="0"/>
  </cellStyleXfs>
  <cellXfs count="119">
    <xf numFmtId="0" fontId="0" fillId="0" borderId="0" xfId="0"/>
    <xf numFmtId="2" fontId="2" fillId="2" borderId="0" xfId="3" applyNumberFormat="1" applyFill="1"/>
    <xf numFmtId="2" fontId="2" fillId="2" borderId="0" xfId="3" applyNumberFormat="1" applyFill="1" applyAlignment="1">
      <alignment horizontal="center"/>
    </xf>
    <xf numFmtId="2" fontId="2" fillId="2" borderId="0" xfId="3" applyNumberFormat="1" applyFill="1" applyAlignment="1"/>
    <xf numFmtId="0" fontId="15" fillId="2" borderId="0" xfId="0" applyFont="1" applyFill="1"/>
    <xf numFmtId="0" fontId="15" fillId="2" borderId="0" xfId="0" applyFont="1" applyFill="1" applyBorder="1"/>
    <xf numFmtId="2" fontId="6" fillId="2" borderId="1" xfId="3" applyNumberFormat="1" applyFont="1" applyFill="1" applyBorder="1" applyAlignment="1">
      <alignment horizontal="center"/>
    </xf>
    <xf numFmtId="2" fontId="6" fillId="2" borderId="0" xfId="3" applyNumberFormat="1" applyFont="1" applyFill="1" applyBorder="1" applyAlignment="1" applyProtection="1">
      <alignment horizontal="center"/>
      <protection locked="0"/>
    </xf>
    <xf numFmtId="2" fontId="6" fillId="2" borderId="2" xfId="3" applyNumberFormat="1" applyFont="1" applyFill="1" applyBorder="1" applyAlignment="1">
      <alignment horizontal="center"/>
    </xf>
    <xf numFmtId="2" fontId="6" fillId="2" borderId="3" xfId="3" applyNumberFormat="1" applyFont="1" applyFill="1" applyBorder="1" applyAlignment="1">
      <alignment horizontal="center"/>
    </xf>
    <xf numFmtId="2" fontId="6" fillId="2" borderId="4" xfId="3" applyNumberFormat="1" applyFont="1" applyFill="1" applyBorder="1" applyAlignment="1">
      <alignment horizontal="center"/>
    </xf>
    <xf numFmtId="2" fontId="6" fillId="2" borderId="0" xfId="3" applyNumberFormat="1" applyFont="1" applyFill="1" applyBorder="1" applyAlignment="1">
      <alignment horizontal="left"/>
    </xf>
    <xf numFmtId="167" fontId="8" fillId="2" borderId="5" xfId="3" applyNumberFormat="1" applyFont="1" applyFill="1" applyBorder="1" applyAlignment="1" applyProtection="1">
      <alignment horizontal="center"/>
    </xf>
    <xf numFmtId="2" fontId="17" fillId="2" borderId="0" xfId="3" applyNumberFormat="1" applyFont="1" applyFill="1" applyBorder="1" applyProtection="1">
      <protection locked="0"/>
    </xf>
    <xf numFmtId="2" fontId="17" fillId="2" borderId="0" xfId="3" applyNumberFormat="1" applyFont="1" applyFill="1" applyBorder="1" applyAlignment="1" applyProtection="1">
      <protection locked="0"/>
    </xf>
    <xf numFmtId="10" fontId="19" fillId="2" borderId="0" xfId="3" applyNumberFormat="1" applyFont="1" applyFill="1" applyBorder="1" applyAlignment="1">
      <alignment horizontal="center"/>
    </xf>
    <xf numFmtId="167" fontId="7" fillId="2" borderId="6" xfId="3" applyNumberFormat="1" applyFont="1" applyFill="1" applyBorder="1" applyAlignment="1" applyProtection="1">
      <alignment horizontal="center"/>
    </xf>
    <xf numFmtId="2" fontId="2" fillId="2" borderId="6" xfId="3" applyNumberFormat="1" applyFill="1" applyBorder="1"/>
    <xf numFmtId="2" fontId="2" fillId="2" borderId="0" xfId="3" applyNumberFormat="1" applyFill="1" applyBorder="1"/>
    <xf numFmtId="168" fontId="21" fillId="2" borderId="0" xfId="3" applyNumberFormat="1" applyFont="1" applyFill="1" applyBorder="1" applyAlignment="1" applyProtection="1">
      <alignment horizontal="right"/>
    </xf>
    <xf numFmtId="167" fontId="20" fillId="2" borderId="0" xfId="3" applyNumberFormat="1" applyFont="1" applyFill="1" applyBorder="1" applyProtection="1">
      <protection locked="0"/>
    </xf>
    <xf numFmtId="167" fontId="20" fillId="2" borderId="0" xfId="3" applyNumberFormat="1" applyFont="1" applyFill="1" applyBorder="1" applyAlignment="1" applyProtection="1">
      <alignment horizontal="center"/>
      <protection locked="0"/>
    </xf>
    <xf numFmtId="2" fontId="2" fillId="2" borderId="0" xfId="3" applyNumberFormat="1" applyFill="1" applyBorder="1" applyAlignment="1">
      <alignment horizontal="center"/>
    </xf>
    <xf numFmtId="2" fontId="15" fillId="2" borderId="0" xfId="3" applyNumberFormat="1" applyFont="1" applyFill="1" applyBorder="1" applyAlignment="1"/>
    <xf numFmtId="4" fontId="17" fillId="2" borderId="0" xfId="3" applyNumberFormat="1" applyFont="1" applyFill="1" applyBorder="1"/>
    <xf numFmtId="2" fontId="2" fillId="2" borderId="0" xfId="3" applyNumberFormat="1" applyFill="1" applyBorder="1" applyAlignment="1"/>
    <xf numFmtId="2" fontId="2" fillId="2" borderId="7" xfId="3" applyNumberFormat="1" applyFill="1" applyBorder="1" applyAlignment="1">
      <alignment horizontal="center"/>
    </xf>
    <xf numFmtId="2" fontId="2" fillId="2" borderId="7" xfId="3" applyNumberFormat="1" applyFill="1" applyBorder="1" applyAlignment="1"/>
    <xf numFmtId="2" fontId="2" fillId="2" borderId="0" xfId="3" applyNumberFormat="1" applyFont="1" applyFill="1" applyAlignment="1">
      <alignment horizontal="left"/>
    </xf>
    <xf numFmtId="0" fontId="0" fillId="0" borderId="7" xfId="0" applyBorder="1" applyAlignment="1">
      <alignment horizontal="center"/>
    </xf>
    <xf numFmtId="0" fontId="6" fillId="3" borderId="3" xfId="0" applyFont="1" applyFill="1" applyBorder="1" applyAlignment="1">
      <alignment horizontal="center" vertical="center"/>
    </xf>
    <xf numFmtId="10" fontId="23" fillId="3" borderId="3" xfId="4" applyNumberFormat="1" applyFont="1" applyFill="1" applyBorder="1" applyAlignment="1" applyProtection="1">
      <alignment horizontal="center" vertical="center"/>
    </xf>
    <xf numFmtId="0" fontId="0" fillId="0" borderId="3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center" vertical="center" wrapText="1"/>
    </xf>
    <xf numFmtId="10" fontId="24" fillId="0" borderId="3" xfId="0" applyNumberFormat="1" applyFont="1" applyFill="1" applyBorder="1" applyAlignment="1">
      <alignment horizontal="center" vertical="center"/>
    </xf>
    <xf numFmtId="10" fontId="24" fillId="0" borderId="3" xfId="0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left" vertical="center" wrapText="1"/>
    </xf>
    <xf numFmtId="0" fontId="0" fillId="0" borderId="0" xfId="0" applyFont="1" applyFill="1" applyBorder="1" applyAlignment="1">
      <alignment horizontal="center" vertical="center" wrapText="1"/>
    </xf>
    <xf numFmtId="10" fontId="24" fillId="0" borderId="0" xfId="0" applyNumberFormat="1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 wrapText="1"/>
    </xf>
    <xf numFmtId="10" fontId="0" fillId="0" borderId="0" xfId="0" applyNumberFormat="1"/>
    <xf numFmtId="0" fontId="0" fillId="0" borderId="7" xfId="0" applyBorder="1" applyAlignment="1"/>
    <xf numFmtId="0" fontId="0" fillId="0" borderId="0" xfId="0" applyBorder="1" applyAlignment="1"/>
    <xf numFmtId="0" fontId="27" fillId="0" borderId="0" xfId="0" applyFont="1" applyBorder="1" applyAlignment="1"/>
    <xf numFmtId="0" fontId="0" fillId="0" borderId="0" xfId="0" applyFont="1" applyAlignment="1"/>
    <xf numFmtId="2" fontId="2" fillId="2" borderId="8" xfId="3" applyNumberFormat="1" applyFill="1" applyBorder="1"/>
    <xf numFmtId="2" fontId="2" fillId="2" borderId="2" xfId="3" applyNumberFormat="1" applyFill="1" applyBorder="1"/>
    <xf numFmtId="2" fontId="2" fillId="2" borderId="2" xfId="3" applyNumberFormat="1" applyFill="1" applyBorder="1" applyAlignment="1">
      <alignment horizontal="center"/>
    </xf>
    <xf numFmtId="2" fontId="11" fillId="2" borderId="9" xfId="3" applyNumberFormat="1" applyFont="1" applyFill="1" applyBorder="1" applyAlignment="1">
      <alignment horizontal="center"/>
    </xf>
    <xf numFmtId="2" fontId="2" fillId="2" borderId="10" xfId="3" applyNumberFormat="1" applyFill="1" applyBorder="1" applyAlignment="1">
      <alignment horizontal="center"/>
    </xf>
    <xf numFmtId="2" fontId="12" fillId="2" borderId="10" xfId="3" applyNumberFormat="1" applyFont="1" applyFill="1" applyBorder="1" applyAlignment="1">
      <alignment horizontal="center"/>
    </xf>
    <xf numFmtId="2" fontId="13" fillId="2" borderId="11" xfId="3" applyNumberFormat="1" applyFont="1" applyFill="1" applyBorder="1" applyAlignment="1">
      <alignment horizontal="center"/>
    </xf>
    <xf numFmtId="2" fontId="2" fillId="2" borderId="12" xfId="3" applyNumberFormat="1" applyFill="1" applyBorder="1"/>
    <xf numFmtId="2" fontId="16" fillId="2" borderId="12" xfId="3" applyNumberFormat="1" applyFont="1" applyFill="1" applyBorder="1" applyAlignment="1">
      <alignment horizontal="center"/>
    </xf>
    <xf numFmtId="2" fontId="6" fillId="2" borderId="13" xfId="3" applyNumberFormat="1" applyFont="1" applyFill="1" applyBorder="1" applyAlignment="1" applyProtection="1">
      <alignment horizontal="center"/>
      <protection locked="0"/>
    </xf>
    <xf numFmtId="2" fontId="6" fillId="2" borderId="12" xfId="3" applyNumberFormat="1" applyFont="1" applyFill="1" applyBorder="1" applyAlignment="1">
      <alignment horizontal="center"/>
    </xf>
    <xf numFmtId="2" fontId="6" fillId="2" borderId="13" xfId="3" applyNumberFormat="1" applyFont="1" applyFill="1" applyBorder="1" applyAlignment="1">
      <alignment horizontal="center"/>
    </xf>
    <xf numFmtId="1" fontId="2" fillId="2" borderId="14" xfId="3" applyNumberFormat="1" applyFill="1" applyBorder="1" applyAlignment="1">
      <alignment horizontal="center"/>
    </xf>
    <xf numFmtId="10" fontId="2" fillId="0" borderId="13" xfId="3" applyNumberFormat="1" applyFill="1" applyBorder="1" applyAlignment="1" applyProtection="1">
      <alignment horizontal="center"/>
    </xf>
    <xf numFmtId="166" fontId="2" fillId="0" borderId="13" xfId="3" applyNumberFormat="1" applyFill="1" applyBorder="1" applyAlignment="1" applyProtection="1">
      <alignment horizontal="center"/>
    </xf>
    <xf numFmtId="2" fontId="2" fillId="2" borderId="15" xfId="3" applyNumberFormat="1" applyFont="1" applyFill="1" applyBorder="1"/>
    <xf numFmtId="10" fontId="19" fillId="2" borderId="16" xfId="3" applyNumberFormat="1" applyFont="1" applyFill="1" applyBorder="1" applyAlignment="1" applyProtection="1"/>
    <xf numFmtId="10" fontId="19" fillId="2" borderId="17" xfId="3" applyNumberFormat="1" applyFont="1" applyFill="1" applyBorder="1" applyAlignment="1" applyProtection="1"/>
    <xf numFmtId="2" fontId="2" fillId="2" borderId="15" xfId="3" applyNumberFormat="1" applyFill="1" applyBorder="1"/>
    <xf numFmtId="2" fontId="2" fillId="2" borderId="17" xfId="3" applyNumberFormat="1" applyFill="1" applyBorder="1"/>
    <xf numFmtId="2" fontId="2" fillId="2" borderId="18" xfId="3" applyNumberFormat="1" applyFill="1" applyBorder="1"/>
    <xf numFmtId="2" fontId="2" fillId="2" borderId="19" xfId="3" applyNumberFormat="1" applyFill="1" applyBorder="1"/>
    <xf numFmtId="2" fontId="2" fillId="2" borderId="19" xfId="3" applyNumberFormat="1" applyFill="1" applyBorder="1" applyAlignment="1">
      <alignment horizontal="center"/>
    </xf>
    <xf numFmtId="2" fontId="2" fillId="2" borderId="19" xfId="3" applyNumberFormat="1" applyFill="1" applyBorder="1" applyAlignment="1"/>
    <xf numFmtId="2" fontId="2" fillId="2" borderId="20" xfId="3" applyNumberFormat="1" applyFill="1" applyBorder="1"/>
    <xf numFmtId="10" fontId="2" fillId="2" borderId="5" xfId="3" applyNumberFormat="1" applyFont="1" applyFill="1" applyBorder="1" applyAlignment="1" applyProtection="1">
      <alignment horizontal="center"/>
    </xf>
    <xf numFmtId="10" fontId="2" fillId="2" borderId="3" xfId="3" applyNumberFormat="1" applyFont="1" applyFill="1" applyBorder="1" applyProtection="1">
      <protection locked="0"/>
    </xf>
    <xf numFmtId="4" fontId="2" fillId="2" borderId="4" xfId="3" applyNumberFormat="1" applyFont="1" applyFill="1" applyBorder="1" applyAlignment="1" applyProtection="1">
      <alignment horizontal="right"/>
      <protection locked="0"/>
    </xf>
    <xf numFmtId="10" fontId="2" fillId="2" borderId="4" xfId="3" applyNumberFormat="1" applyFont="1" applyFill="1" applyBorder="1" applyAlignment="1" applyProtection="1">
      <alignment horizontal="right"/>
      <protection locked="0"/>
    </xf>
    <xf numFmtId="2" fontId="2" fillId="2" borderId="21" xfId="3" applyNumberFormat="1" applyFont="1" applyFill="1" applyBorder="1" applyAlignment="1" applyProtection="1">
      <alignment horizontal="center" vertical="center"/>
      <protection locked="0"/>
    </xf>
    <xf numFmtId="2" fontId="2" fillId="2" borderId="22" xfId="3" applyNumberFormat="1" applyFont="1" applyFill="1" applyBorder="1" applyAlignment="1" applyProtection="1">
      <alignment horizontal="center" vertical="center"/>
      <protection locked="0"/>
    </xf>
    <xf numFmtId="2" fontId="2" fillId="4" borderId="23" xfId="3" applyNumberFormat="1" applyFont="1" applyFill="1" applyBorder="1" applyAlignment="1">
      <alignment horizontal="center"/>
    </xf>
    <xf numFmtId="4" fontId="29" fillId="2" borderId="24" xfId="3" applyNumberFormat="1" applyFont="1" applyFill="1" applyBorder="1" applyAlignment="1">
      <alignment horizontal="center"/>
    </xf>
    <xf numFmtId="166" fontId="29" fillId="2" borderId="24" xfId="3" applyNumberFormat="1" applyFont="1" applyFill="1" applyBorder="1" applyAlignment="1">
      <alignment horizontal="center"/>
    </xf>
    <xf numFmtId="165" fontId="3" fillId="2" borderId="0" xfId="1" applyFont="1" applyFill="1" applyAlignment="1"/>
    <xf numFmtId="2" fontId="6" fillId="2" borderId="34" xfId="3" applyNumberFormat="1" applyFont="1" applyFill="1" applyBorder="1" applyAlignment="1">
      <alignment horizontal="right" indent="1"/>
    </xf>
    <xf numFmtId="2" fontId="6" fillId="2" borderId="24" xfId="3" applyNumberFormat="1" applyFont="1" applyFill="1" applyBorder="1" applyAlignment="1">
      <alignment horizontal="right" indent="1"/>
    </xf>
    <xf numFmtId="10" fontId="29" fillId="2" borderId="33" xfId="3" applyNumberFormat="1" applyFont="1" applyFill="1" applyBorder="1" applyAlignment="1" applyProtection="1">
      <alignment horizontal="center" vertical="center"/>
    </xf>
    <xf numFmtId="10" fontId="29" fillId="2" borderId="33" xfId="3" applyNumberFormat="1" applyFont="1" applyFill="1" applyBorder="1" applyAlignment="1">
      <alignment horizontal="center" vertical="center"/>
    </xf>
    <xf numFmtId="4" fontId="2" fillId="2" borderId="33" xfId="3" applyNumberFormat="1" applyFont="1" applyFill="1" applyBorder="1" applyAlignment="1" applyProtection="1">
      <alignment horizontal="center" vertical="center"/>
      <protection locked="0"/>
    </xf>
    <xf numFmtId="2" fontId="2" fillId="2" borderId="33" xfId="3" applyNumberFormat="1" applyFont="1" applyFill="1" applyBorder="1" applyAlignment="1" applyProtection="1">
      <alignment horizontal="center" vertical="center"/>
      <protection locked="0"/>
    </xf>
    <xf numFmtId="2" fontId="6" fillId="2" borderId="29" xfId="3" applyNumberFormat="1" applyFont="1" applyFill="1" applyBorder="1" applyAlignment="1" applyProtection="1">
      <alignment horizontal="center"/>
      <protection locked="0"/>
    </xf>
    <xf numFmtId="10" fontId="18" fillId="0" borderId="30" xfId="3" applyNumberFormat="1" applyFont="1" applyFill="1" applyBorder="1" applyAlignment="1" applyProtection="1">
      <alignment horizontal="center" vertical="center"/>
    </xf>
    <xf numFmtId="2" fontId="6" fillId="2" borderId="1" xfId="3" applyNumberFormat="1" applyFont="1" applyFill="1" applyBorder="1" applyAlignment="1">
      <alignment horizontal="center"/>
    </xf>
    <xf numFmtId="0" fontId="5" fillId="2" borderId="3" xfId="0" applyFont="1" applyFill="1" applyBorder="1" applyAlignment="1">
      <alignment horizontal="left" vertical="center" wrapText="1"/>
    </xf>
    <xf numFmtId="2" fontId="6" fillId="2" borderId="31" xfId="3" applyNumberFormat="1" applyFont="1" applyFill="1" applyBorder="1" applyAlignment="1">
      <alignment horizontal="right" vertical="center"/>
    </xf>
    <xf numFmtId="2" fontId="6" fillId="2" borderId="32" xfId="3" applyNumberFormat="1" applyFont="1" applyFill="1" applyBorder="1" applyAlignment="1">
      <alignment horizontal="right" vertical="center"/>
    </xf>
    <xf numFmtId="167" fontId="7" fillId="2" borderId="33" xfId="3" applyNumberFormat="1" applyFont="1" applyFill="1" applyBorder="1" applyAlignment="1" applyProtection="1">
      <alignment horizontal="center" vertical="center"/>
    </xf>
    <xf numFmtId="2" fontId="14" fillId="2" borderId="15" xfId="3" applyNumberFormat="1" applyFont="1" applyFill="1" applyBorder="1" applyAlignment="1">
      <alignment horizontal="center"/>
    </xf>
    <xf numFmtId="2" fontId="14" fillId="2" borderId="0" xfId="3" applyNumberFormat="1" applyFont="1" applyFill="1" applyBorder="1" applyAlignment="1">
      <alignment horizontal="center"/>
    </xf>
    <xf numFmtId="2" fontId="14" fillId="2" borderId="17" xfId="3" applyNumberFormat="1" applyFont="1" applyFill="1" applyBorder="1" applyAlignment="1">
      <alignment horizontal="center"/>
    </xf>
    <xf numFmtId="0" fontId="11" fillId="2" borderId="15" xfId="0" applyFont="1" applyFill="1" applyBorder="1" applyAlignment="1">
      <alignment horizontal="center"/>
    </xf>
    <xf numFmtId="0" fontId="11" fillId="2" borderId="0" xfId="0" applyFont="1" applyFill="1" applyBorder="1" applyAlignment="1">
      <alignment horizontal="center"/>
    </xf>
    <xf numFmtId="0" fontId="11" fillId="2" borderId="17" xfId="0" applyFont="1" applyFill="1" applyBorder="1" applyAlignment="1">
      <alignment horizontal="center"/>
    </xf>
    <xf numFmtId="0" fontId="6" fillId="2" borderId="15" xfId="0" applyFont="1" applyFill="1" applyBorder="1" applyAlignment="1" applyProtection="1">
      <alignment horizontal="center"/>
    </xf>
    <xf numFmtId="0" fontId="6" fillId="2" borderId="0" xfId="0" applyFont="1" applyFill="1" applyBorder="1" applyAlignment="1" applyProtection="1">
      <alignment horizontal="center"/>
    </xf>
    <xf numFmtId="0" fontId="6" fillId="2" borderId="17" xfId="0" applyFont="1" applyFill="1" applyBorder="1" applyAlignment="1" applyProtection="1">
      <alignment horizontal="center"/>
    </xf>
    <xf numFmtId="0" fontId="4" fillId="2" borderId="18" xfId="0" applyFont="1" applyFill="1" applyBorder="1" applyAlignment="1" applyProtection="1">
      <alignment horizontal="center"/>
    </xf>
    <xf numFmtId="0" fontId="4" fillId="2" borderId="19" xfId="0" applyFont="1" applyFill="1" applyBorder="1" applyAlignment="1" applyProtection="1">
      <alignment horizontal="center"/>
    </xf>
    <xf numFmtId="0" fontId="4" fillId="2" borderId="20" xfId="0" applyFont="1" applyFill="1" applyBorder="1" applyAlignment="1" applyProtection="1">
      <alignment horizontal="center"/>
    </xf>
    <xf numFmtId="2" fontId="6" fillId="2" borderId="8" xfId="3" applyNumberFormat="1" applyFont="1" applyFill="1" applyBorder="1" applyAlignment="1">
      <alignment horizontal="center" vertical="top"/>
    </xf>
    <xf numFmtId="2" fontId="6" fillId="2" borderId="0" xfId="3" applyNumberFormat="1" applyFont="1" applyFill="1" applyBorder="1" applyAlignment="1">
      <alignment horizontal="center" vertical="top"/>
    </xf>
    <xf numFmtId="2" fontId="6" fillId="2" borderId="17" xfId="3" applyNumberFormat="1" applyFont="1" applyFill="1" applyBorder="1" applyAlignment="1">
      <alignment horizontal="center" vertical="top"/>
    </xf>
    <xf numFmtId="2" fontId="6" fillId="2" borderId="26" xfId="3" applyNumberFormat="1" applyFont="1" applyFill="1" applyBorder="1" applyAlignment="1" applyProtection="1">
      <alignment horizontal="center"/>
      <protection locked="0"/>
    </xf>
    <xf numFmtId="2" fontId="6" fillId="2" borderId="27" xfId="3" applyNumberFormat="1" applyFont="1" applyFill="1" applyBorder="1" applyAlignment="1" applyProtection="1">
      <alignment horizontal="center"/>
      <protection locked="0"/>
    </xf>
    <xf numFmtId="2" fontId="6" fillId="2" borderId="3" xfId="3" applyNumberFormat="1" applyFont="1" applyFill="1" applyBorder="1" applyAlignment="1" applyProtection="1">
      <alignment horizontal="center"/>
      <protection locked="0"/>
    </xf>
    <xf numFmtId="2" fontId="6" fillId="2" borderId="28" xfId="3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>
      <alignment horizontal="left" vertical="center" wrapText="1"/>
    </xf>
    <xf numFmtId="0" fontId="0" fillId="0" borderId="7" xfId="0" applyBorder="1" applyAlignment="1">
      <alignment horizontal="center"/>
    </xf>
    <xf numFmtId="0" fontId="10" fillId="0" borderId="35" xfId="0" applyFont="1" applyBorder="1" applyAlignment="1">
      <alignment horizontal="center" vertical="center"/>
    </xf>
    <xf numFmtId="0" fontId="9" fillId="0" borderId="25" xfId="0" applyFont="1" applyFill="1" applyBorder="1" applyAlignment="1">
      <alignment horizontal="left" vertical="center" wrapText="1"/>
    </xf>
    <xf numFmtId="0" fontId="22" fillId="5" borderId="3" xfId="0" applyFont="1" applyFill="1" applyBorder="1" applyAlignment="1">
      <alignment horizontal="center" vertical="center"/>
    </xf>
    <xf numFmtId="0" fontId="25" fillId="0" borderId="3" xfId="0" applyFont="1" applyFill="1" applyBorder="1" applyAlignment="1">
      <alignment horizontal="center" vertical="center"/>
    </xf>
    <xf numFmtId="0" fontId="26" fillId="0" borderId="3" xfId="0" applyFont="1" applyFill="1" applyBorder="1" applyAlignment="1">
      <alignment horizontal="center" vertical="center" wrapText="1"/>
    </xf>
  </cellXfs>
  <cellStyles count="5">
    <cellStyle name="Moeda" xfId="1" builtinId="4"/>
    <cellStyle name="Normal" xfId="0" builtinId="0"/>
    <cellStyle name="Normal 2" xfId="2"/>
    <cellStyle name="Normal_Plan1" xfId="3"/>
    <cellStyle name="Porcentagem" xfId="4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EFEFEF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180975</xdr:colOff>
      <xdr:row>1</xdr:row>
      <xdr:rowOff>114300</xdr:rowOff>
    </xdr:from>
    <xdr:to>
      <xdr:col>3</xdr:col>
      <xdr:colOff>66675</xdr:colOff>
      <xdr:row>5</xdr:row>
      <xdr:rowOff>85725</xdr:rowOff>
    </xdr:to>
    <xdr:pic>
      <xdr:nvPicPr>
        <xdr:cNvPr id="3110" name="Imagem 1">
          <a:extLst>
            <a:ext uri="{FF2B5EF4-FFF2-40B4-BE49-F238E27FC236}">
              <a16:creationId xmlns:a16="http://schemas.microsoft.com/office/drawing/2014/main" id="{A180F446-2BC9-496B-9A0F-9FC88FEAB2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0" y="276225"/>
          <a:ext cx="1104900" cy="781050"/>
        </a:xfrm>
        <a:prstGeom prst="rect">
          <a:avLst/>
        </a:prstGeom>
        <a:blipFill dpi="0" rotWithShape="0">
          <a:blip xmlns:r="http://schemas.openxmlformats.org/officeDocument/2006/relationships"/>
          <a:srcRect/>
          <a:stretch>
            <a:fillRect/>
          </a:stretch>
        </a:blip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0</xdr:rowOff>
    </xdr:from>
    <xdr:to>
      <xdr:col>0</xdr:col>
      <xdr:colOff>781050</xdr:colOff>
      <xdr:row>3</xdr:row>
      <xdr:rowOff>161925</xdr:rowOff>
    </xdr:to>
    <xdr:pic>
      <xdr:nvPicPr>
        <xdr:cNvPr id="4134" name="Imagem 2">
          <a:extLst>
            <a:ext uri="{FF2B5EF4-FFF2-40B4-BE49-F238E27FC236}">
              <a16:creationId xmlns:a16="http://schemas.microsoft.com/office/drawing/2014/main" id="{C3AFD58D-9313-452C-A3E1-BAE5C7AEBF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0"/>
          <a:ext cx="752475" cy="647700"/>
        </a:xfrm>
        <a:prstGeom prst="rect">
          <a:avLst/>
        </a:prstGeom>
        <a:blipFill dpi="0" rotWithShape="0">
          <a:blip xmlns:r="http://schemas.openxmlformats.org/officeDocument/2006/relationships"/>
          <a:srcRect/>
          <a:stretch>
            <a:fillRect/>
          </a:stretch>
        </a:blip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MODELO%20OR&#199;AMENTO%20SEM%20DESONERA&#199;&#195;O%20-%20CONCRET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 de Dados"/>
      <sheetName val="BDI COM DESONERAÇÃO"/>
      <sheetName val="RESUMO"/>
      <sheetName val="CRONO"/>
      <sheetName val="CURVA ABC"/>
      <sheetName val="PLANILHA"/>
      <sheetName val="1-LABeCAMPO"/>
      <sheetName val="2-CANTobra"/>
      <sheetName val="3-MOV-TERRA"/>
      <sheetName val="4-TRANSP"/>
      <sheetName val="5-S.COMPL"/>
      <sheetName val="6-GALERIAS"/>
      <sheetName val="8-BASES E PAVIMENTOS"/>
      <sheetName val="9-JARDIM"/>
      <sheetName val="10-FUNDA"/>
      <sheetName val="11-ESTRUTURA"/>
      <sheetName val="12-ALV."/>
      <sheetName val="13-REVEST"/>
      <sheetName val="14-ESQUADS"/>
      <sheetName val="15-INST."/>
      <sheetName val="16-COBERTURA"/>
      <sheetName val="17-PINTURA"/>
      <sheetName val="18-APARELHOS E ACESSÓRIOS"/>
      <sheetName val="21-ILUMPUBL"/>
      <sheetName val="20-CUSTOS RODOVIARIOS"/>
      <sheetName val="22-ADMLOCAL"/>
      <sheetName val="23-ENCARGOS"/>
      <sheetName val="ITENS ESPECIAIS"/>
      <sheetName val="EMOP 12-2021"/>
      <sheetName val="EMOP DEZ-21"/>
      <sheetName val="MAT1221"/>
      <sheetName val="SCO-ago21"/>
      <sheetName val="FGV04"/>
    </sheetNames>
    <sheetDataSet>
      <sheetData sheetId="0">
        <row r="5">
          <cell r="C5" t="str">
            <v>FORNECIMENTO DE CONCRETO PARA PAVIMENTAÇÃO DE DIVERSSAS RUA NOS BAIRRO AVE MARIA E CENTRO</v>
          </cell>
        </row>
      </sheetData>
      <sheetData sheetId="1"/>
      <sheetData sheetId="2"/>
      <sheetData sheetId="3"/>
      <sheetData sheetId="4"/>
      <sheetData sheetId="5">
        <row r="12">
          <cell r="C12" t="str">
            <v>ESTRUTURAS</v>
          </cell>
        </row>
        <row r="17">
          <cell r="I17">
            <v>70760.759999999995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V30"/>
  <sheetViews>
    <sheetView tabSelected="1" view="pageBreakPreview" zoomScale="112" zoomScaleNormal="100" zoomScaleSheetLayoutView="112" workbookViewId="0">
      <selection activeCell="D30" sqref="D30"/>
    </sheetView>
  </sheetViews>
  <sheetFormatPr defaultColWidth="11.5703125" defaultRowHeight="12" x14ac:dyDescent="0.2"/>
  <cols>
    <col min="1" max="1" width="11.5703125" style="1"/>
    <col min="2" max="2" width="4.85546875" style="1" customWidth="1"/>
    <col min="3" max="3" width="13.42578125" style="1" customWidth="1"/>
    <col min="4" max="4" width="26.42578125" style="1" customWidth="1"/>
    <col min="5" max="5" width="16.42578125" style="1" customWidth="1"/>
    <col min="6" max="6" width="27.28515625" style="2" bestFit="1" customWidth="1"/>
    <col min="7" max="8" width="11.7109375" style="3" customWidth="1"/>
    <col min="9" max="9" width="16.28515625" style="3" customWidth="1"/>
    <col min="10" max="14" width="11.7109375" style="3" customWidth="1"/>
    <col min="15" max="17" width="11.7109375" style="1" customWidth="1"/>
    <col min="18" max="16384" width="11.5703125" style="1"/>
  </cols>
  <sheetData>
    <row r="1" spans="2:256" ht="12.75" thickBot="1" x14ac:dyDescent="0.25"/>
    <row r="2" spans="2:256" ht="12.75" customHeight="1" x14ac:dyDescent="0.35">
      <c r="B2" s="48"/>
      <c r="C2" s="49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1"/>
    </row>
    <row r="3" spans="2:256" ht="17.25" customHeight="1" x14ac:dyDescent="0.25">
      <c r="B3" s="93" t="s">
        <v>5</v>
      </c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5"/>
    </row>
    <row r="4" spans="2:256" s="4" customFormat="1" ht="19.149999999999999" customHeight="1" x14ac:dyDescent="0.25">
      <c r="B4" s="96" t="s">
        <v>6</v>
      </c>
      <c r="C4" s="97"/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  <c r="O4" s="97"/>
      <c r="P4" s="97"/>
      <c r="Q4" s="98"/>
    </row>
    <row r="5" spans="2:256" s="5" customFormat="1" ht="15" customHeight="1" x14ac:dyDescent="0.2">
      <c r="B5" s="99" t="str">
        <f>'[1]Base de Dados'!$C$5</f>
        <v>FORNECIMENTO DE CONCRETO PARA PAVIMENTAÇÃO DE DIVERSSAS RUA NOS BAIRRO AVE MARIA E CENTRO</v>
      </c>
      <c r="C5" s="100"/>
      <c r="D5" s="100"/>
      <c r="E5" s="100"/>
      <c r="F5" s="100"/>
      <c r="G5" s="100"/>
      <c r="H5" s="100"/>
      <c r="I5" s="100"/>
      <c r="J5" s="100"/>
      <c r="K5" s="100"/>
      <c r="L5" s="100"/>
      <c r="M5" s="100"/>
      <c r="N5" s="100"/>
      <c r="O5" s="100"/>
      <c r="P5" s="100"/>
      <c r="Q5" s="101"/>
    </row>
    <row r="6" spans="2:256" s="4" customFormat="1" ht="15.75" customHeight="1" thickBot="1" x14ac:dyDescent="0.25">
      <c r="B6" s="102"/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  <c r="O6" s="103"/>
      <c r="P6" s="103"/>
      <c r="Q6" s="104"/>
    </row>
    <row r="7" spans="2:256" ht="12.75" customHeight="1" x14ac:dyDescent="0.2">
      <c r="B7" s="52"/>
      <c r="C7" s="45"/>
      <c r="D7" s="46"/>
      <c r="E7" s="46"/>
      <c r="F7" s="47"/>
      <c r="G7" s="105" t="s">
        <v>7</v>
      </c>
      <c r="H7" s="106"/>
      <c r="I7" s="106"/>
      <c r="J7" s="106"/>
      <c r="K7" s="106"/>
      <c r="L7" s="106"/>
      <c r="M7" s="106"/>
      <c r="N7" s="106"/>
      <c r="O7" s="106"/>
      <c r="P7" s="106"/>
      <c r="Q7" s="107"/>
    </row>
    <row r="8" spans="2:256" x14ac:dyDescent="0.2">
      <c r="B8" s="53" t="s">
        <v>4</v>
      </c>
      <c r="C8" s="88" t="s">
        <v>8</v>
      </c>
      <c r="D8" s="88"/>
      <c r="E8" s="6" t="s">
        <v>9</v>
      </c>
      <c r="F8" s="6" t="s">
        <v>10</v>
      </c>
      <c r="G8" s="110" t="s">
        <v>11</v>
      </c>
      <c r="H8" s="110"/>
      <c r="I8" s="111" t="s">
        <v>12</v>
      </c>
      <c r="J8" s="111"/>
      <c r="K8" s="86" t="s">
        <v>13</v>
      </c>
      <c r="L8" s="86"/>
      <c r="M8" s="108" t="s">
        <v>14</v>
      </c>
      <c r="N8" s="109"/>
      <c r="O8" s="108" t="s">
        <v>48</v>
      </c>
      <c r="P8" s="109"/>
      <c r="Q8" s="54" t="s">
        <v>15</v>
      </c>
      <c r="R8" s="7"/>
    </row>
    <row r="9" spans="2:256" ht="12" customHeight="1" x14ac:dyDescent="0.2">
      <c r="B9" s="55"/>
      <c r="C9" s="88" t="s">
        <v>16</v>
      </c>
      <c r="D9" s="88"/>
      <c r="E9" s="8" t="s">
        <v>17</v>
      </c>
      <c r="F9" s="8" t="s">
        <v>18</v>
      </c>
      <c r="G9" s="9" t="s">
        <v>18</v>
      </c>
      <c r="H9" s="10" t="s">
        <v>19</v>
      </c>
      <c r="I9" s="10" t="s">
        <v>18</v>
      </c>
      <c r="J9" s="10" t="s">
        <v>19</v>
      </c>
      <c r="K9" s="10" t="s">
        <v>18</v>
      </c>
      <c r="L9" s="10" t="s">
        <v>19</v>
      </c>
      <c r="M9" s="10" t="s">
        <v>18</v>
      </c>
      <c r="N9" s="10" t="s">
        <v>19</v>
      </c>
      <c r="O9" s="10" t="s">
        <v>18</v>
      </c>
      <c r="P9" s="10" t="s">
        <v>19</v>
      </c>
      <c r="Q9" s="56" t="s">
        <v>18</v>
      </c>
      <c r="R9" s="11"/>
    </row>
    <row r="10" spans="2:256" ht="15" customHeight="1" x14ac:dyDescent="0.2">
      <c r="B10" s="57">
        <v>1</v>
      </c>
      <c r="C10" s="89" t="str">
        <f>[1]PLANILHA!$C$12</f>
        <v>ESTRUTURAS</v>
      </c>
      <c r="D10" s="89"/>
      <c r="E10" s="12">
        <f>[1]PLANILHA!$I$17</f>
        <v>70760.759999999995</v>
      </c>
      <c r="F10" s="70">
        <f>IF(E10=0,0,E10/E$13)</f>
        <v>1</v>
      </c>
      <c r="G10" s="71">
        <v>0.2</v>
      </c>
      <c r="H10" s="72">
        <f>G10*E10</f>
        <v>14152.152</v>
      </c>
      <c r="I10" s="73">
        <v>0.2</v>
      </c>
      <c r="J10" s="72">
        <f>I10*$E10</f>
        <v>14152.152</v>
      </c>
      <c r="K10" s="73">
        <v>0.2</v>
      </c>
      <c r="L10" s="72">
        <f>K10*$E10</f>
        <v>14152.152</v>
      </c>
      <c r="M10" s="73">
        <v>0.2</v>
      </c>
      <c r="N10" s="72">
        <f>M10*$E10</f>
        <v>14152.152</v>
      </c>
      <c r="O10" s="73">
        <v>0.2</v>
      </c>
      <c r="P10" s="72">
        <f>O10*$E10</f>
        <v>14152.152</v>
      </c>
      <c r="Q10" s="58">
        <v>1</v>
      </c>
      <c r="R10" s="13"/>
    </row>
    <row r="11" spans="2:256" ht="12.75" customHeight="1" thickBot="1" x14ac:dyDescent="0.25">
      <c r="B11" s="90" t="s">
        <v>20</v>
      </c>
      <c r="C11" s="91"/>
      <c r="D11" s="91"/>
      <c r="E11" s="92" t="s">
        <v>21</v>
      </c>
      <c r="F11" s="82">
        <f>SUM(F10:F10)</f>
        <v>1</v>
      </c>
      <c r="G11" s="83"/>
      <c r="H11" s="84"/>
      <c r="I11" s="85"/>
      <c r="J11" s="85"/>
      <c r="K11" s="74"/>
      <c r="L11" s="74"/>
      <c r="M11" s="74"/>
      <c r="N11" s="74"/>
      <c r="O11" s="74"/>
      <c r="P11" s="74"/>
      <c r="Q11" s="87"/>
      <c r="R11" s="14"/>
    </row>
    <row r="12" spans="2:256" ht="12.75" thickBot="1" x14ac:dyDescent="0.25">
      <c r="B12" s="90"/>
      <c r="C12" s="91"/>
      <c r="D12" s="91"/>
      <c r="E12" s="92"/>
      <c r="F12" s="82"/>
      <c r="G12" s="83"/>
      <c r="H12" s="84"/>
      <c r="I12" s="85"/>
      <c r="J12" s="85"/>
      <c r="K12" s="75"/>
      <c r="L12" s="75"/>
      <c r="M12" s="75"/>
      <c r="N12" s="75"/>
      <c r="O12" s="75"/>
      <c r="P12" s="75"/>
      <c r="Q12" s="87"/>
      <c r="R12" s="14"/>
    </row>
    <row r="13" spans="2:256" ht="17.25" customHeight="1" thickBot="1" x14ac:dyDescent="0.25">
      <c r="B13" s="80" t="s">
        <v>22</v>
      </c>
      <c r="C13" s="81"/>
      <c r="D13" s="81"/>
      <c r="E13" s="16">
        <f>SUM(E10:E10)</f>
        <v>70760.759999999995</v>
      </c>
      <c r="F13" s="76"/>
      <c r="G13" s="77"/>
      <c r="H13" s="78">
        <f>SUM(H10:H10)</f>
        <v>14152.152</v>
      </c>
      <c r="I13" s="78"/>
      <c r="J13" s="78">
        <f>SUM(J10:J10)</f>
        <v>14152.152</v>
      </c>
      <c r="K13" s="78"/>
      <c r="L13" s="78">
        <f>SUM(L10:L12)</f>
        <v>14152.152</v>
      </c>
      <c r="M13" s="78"/>
      <c r="N13" s="78">
        <f>SUM(N10:N12)</f>
        <v>14152.152</v>
      </c>
      <c r="O13" s="78"/>
      <c r="P13" s="78">
        <f>SUM(P10:P12)</f>
        <v>14152.152</v>
      </c>
      <c r="Q13" s="59">
        <f>H13+J13+L13+N13+P13</f>
        <v>70760.759999999995</v>
      </c>
      <c r="R13" s="14"/>
      <c r="IQ13" s="17"/>
      <c r="IR13" s="17"/>
      <c r="IS13" s="17"/>
      <c r="IT13" s="17"/>
      <c r="IU13" s="17"/>
      <c r="IV13" s="17"/>
    </row>
    <row r="14" spans="2:256" s="18" customFormat="1" ht="17.25" customHeight="1" x14ac:dyDescent="0.25">
      <c r="B14" s="60"/>
      <c r="E14" s="19"/>
      <c r="F14" s="15"/>
      <c r="G14" s="20"/>
      <c r="H14" s="20"/>
      <c r="I14" s="20"/>
      <c r="J14" s="20"/>
      <c r="K14" s="20"/>
      <c r="L14" s="20"/>
      <c r="M14" s="20"/>
      <c r="N14" s="20"/>
      <c r="P14" s="21"/>
      <c r="Q14" s="61"/>
      <c r="R14" s="1"/>
    </row>
    <row r="15" spans="2:256" s="18" customFormat="1" ht="17.25" customHeight="1" x14ac:dyDescent="0.25">
      <c r="B15" s="60"/>
      <c r="E15" s="19"/>
      <c r="F15" s="15"/>
      <c r="G15" s="20"/>
      <c r="H15" s="20"/>
      <c r="I15" s="20"/>
      <c r="J15" s="20"/>
      <c r="K15" s="20"/>
      <c r="L15" s="20"/>
      <c r="M15" s="20"/>
      <c r="N15" s="20"/>
      <c r="P15" s="21"/>
      <c r="Q15" s="62"/>
      <c r="R15" s="1"/>
    </row>
    <row r="16" spans="2:256" s="18" customFormat="1" ht="17.25" customHeight="1" x14ac:dyDescent="0.2">
      <c r="B16" s="63"/>
      <c r="F16" s="22"/>
      <c r="G16" s="23"/>
      <c r="H16" s="23"/>
      <c r="I16" s="23"/>
      <c r="J16" s="23"/>
      <c r="K16" s="23"/>
      <c r="L16" s="23"/>
      <c r="M16" s="23"/>
      <c r="N16" s="23"/>
      <c r="P16" s="24"/>
      <c r="Q16" s="64"/>
    </row>
    <row r="17" spans="2:17" ht="11.1" customHeight="1" x14ac:dyDescent="0.2">
      <c r="B17" s="63"/>
      <c r="C17" s="18"/>
      <c r="D17" s="18"/>
      <c r="E17" s="18"/>
      <c r="F17" s="22"/>
      <c r="G17" s="25"/>
      <c r="H17" s="25"/>
      <c r="I17" s="25"/>
      <c r="J17" s="25"/>
      <c r="K17" s="25"/>
      <c r="L17" s="25"/>
      <c r="M17" s="25"/>
      <c r="N17" s="25"/>
      <c r="O17" s="18"/>
      <c r="P17" s="18"/>
      <c r="Q17" s="64"/>
    </row>
    <row r="18" spans="2:17" ht="11.1" customHeight="1" thickBot="1" x14ac:dyDescent="0.25">
      <c r="B18" s="65"/>
      <c r="C18" s="66"/>
      <c r="D18" s="66"/>
      <c r="E18" s="66"/>
      <c r="F18" s="67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9"/>
    </row>
    <row r="19" spans="2:17" x14ac:dyDescent="0.2">
      <c r="P19" s="18"/>
    </row>
    <row r="20" spans="2:17" x14ac:dyDescent="0.2">
      <c r="P20" s="18"/>
    </row>
    <row r="21" spans="2:17" x14ac:dyDescent="0.2">
      <c r="F21" s="26"/>
      <c r="G21" s="27"/>
      <c r="H21" s="27"/>
    </row>
    <row r="22" spans="2:17" x14ac:dyDescent="0.2">
      <c r="B22" s="1" t="s">
        <v>49</v>
      </c>
      <c r="F22" s="28" t="s">
        <v>46</v>
      </c>
      <c r="G22" s="28"/>
      <c r="H22" s="28"/>
    </row>
    <row r="23" spans="2:17" x14ac:dyDescent="0.2">
      <c r="F23" s="28" t="s">
        <v>2</v>
      </c>
      <c r="G23" s="28"/>
      <c r="H23" s="28"/>
    </row>
    <row r="24" spans="2:17" x14ac:dyDescent="0.2">
      <c r="F24" s="28" t="s">
        <v>47</v>
      </c>
      <c r="G24" s="28"/>
      <c r="H24" s="28"/>
    </row>
    <row r="30" spans="2:17" ht="12.75" x14ac:dyDescent="0.2">
      <c r="I30" s="79"/>
    </row>
  </sheetData>
  <sheetProtection selectLockedCells="1" selectUnlockedCells="1"/>
  <mergeCells count="22">
    <mergeCell ref="B3:Q3"/>
    <mergeCell ref="B4:Q4"/>
    <mergeCell ref="B5:Q5"/>
    <mergeCell ref="B6:Q6"/>
    <mergeCell ref="G7:Q7"/>
    <mergeCell ref="M8:N8"/>
    <mergeCell ref="O8:P8"/>
    <mergeCell ref="C8:D8"/>
    <mergeCell ref="G8:H8"/>
    <mergeCell ref="I8:J8"/>
    <mergeCell ref="K8:L8"/>
    <mergeCell ref="Q11:Q12"/>
    <mergeCell ref="C9:D9"/>
    <mergeCell ref="C10:D10"/>
    <mergeCell ref="B11:D12"/>
    <mergeCell ref="E11:E12"/>
    <mergeCell ref="B13:D13"/>
    <mergeCell ref="F11:F12"/>
    <mergeCell ref="G11:G12"/>
    <mergeCell ref="H11:H12"/>
    <mergeCell ref="I11:I12"/>
    <mergeCell ref="J11:J12"/>
  </mergeCells>
  <printOptions horizontalCentered="1"/>
  <pageMargins left="0.51180555555555551" right="0.51180555555555551" top="0.39374999999999999" bottom="0.39374999999999999" header="0.51180555555555551" footer="0.51180555555555551"/>
  <pageSetup paperSize="9" scale="61" firstPageNumber="0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showGridLines="0" workbookViewId="0">
      <selection activeCell="A22" sqref="A22"/>
    </sheetView>
  </sheetViews>
  <sheetFormatPr defaultRowHeight="12.75" x14ac:dyDescent="0.2"/>
  <cols>
    <col min="1" max="1" width="26.5703125" customWidth="1"/>
    <col min="2" max="2" width="35.42578125" customWidth="1"/>
    <col min="3" max="3" width="19.7109375" customWidth="1"/>
    <col min="4" max="4" width="28" customWidth="1"/>
    <col min="5" max="5" width="24.5703125" customWidth="1"/>
  </cols>
  <sheetData>
    <row r="1" spans="1:5" x14ac:dyDescent="0.2">
      <c r="A1" s="113"/>
      <c r="B1" s="113"/>
      <c r="C1" s="113"/>
      <c r="D1" s="113"/>
      <c r="E1" s="113"/>
    </row>
    <row r="2" spans="1:5" x14ac:dyDescent="0.2">
      <c r="A2" s="113"/>
      <c r="B2" s="113"/>
      <c r="C2" s="113"/>
      <c r="D2" s="113"/>
      <c r="E2" s="113"/>
    </row>
    <row r="3" spans="1:5" x14ac:dyDescent="0.2">
      <c r="A3" s="113"/>
      <c r="B3" s="113"/>
      <c r="C3" s="113"/>
      <c r="D3" s="113"/>
      <c r="E3" s="113"/>
    </row>
    <row r="4" spans="1:5" x14ac:dyDescent="0.2">
      <c r="A4" s="113"/>
      <c r="B4" s="113"/>
      <c r="C4" s="113"/>
      <c r="D4" s="113"/>
      <c r="E4" s="113"/>
    </row>
    <row r="5" spans="1:5" x14ac:dyDescent="0.2">
      <c r="A5" s="29"/>
      <c r="B5" s="29"/>
      <c r="C5" s="29"/>
      <c r="D5" s="29"/>
      <c r="E5" s="29"/>
    </row>
    <row r="6" spans="1:5" ht="15.75" x14ac:dyDescent="0.2">
      <c r="A6" s="114" t="s">
        <v>23</v>
      </c>
      <c r="B6" s="114"/>
      <c r="C6" s="114"/>
      <c r="D6" s="114"/>
      <c r="E6" s="114"/>
    </row>
    <row r="7" spans="1:5" ht="31.5" customHeight="1" x14ac:dyDescent="0.2">
      <c r="A7" s="115" t="e">
        <f>#REF!</f>
        <v>#REF!</v>
      </c>
      <c r="B7" s="115"/>
      <c r="C7" s="115"/>
      <c r="D7" s="115"/>
      <c r="E7" s="115"/>
    </row>
    <row r="8" spans="1:5" ht="21" x14ac:dyDescent="0.2">
      <c r="A8" s="116" t="s">
        <v>24</v>
      </c>
      <c r="B8" s="116"/>
      <c r="C8" s="116"/>
      <c r="D8" s="116"/>
      <c r="E8" s="116"/>
    </row>
    <row r="9" spans="1:5" x14ac:dyDescent="0.2">
      <c r="A9" s="30" t="s">
        <v>25</v>
      </c>
      <c r="B9" s="30" t="s">
        <v>26</v>
      </c>
      <c r="C9" s="30" t="s">
        <v>27</v>
      </c>
      <c r="D9" s="30" t="s">
        <v>28</v>
      </c>
      <c r="E9" s="31">
        <f>ROUND(((((1+(C10+C13+C15+C14))*(1+C12)*(1+C11))/(1-(C16+C17)))-1),2)</f>
        <v>0.25</v>
      </c>
    </row>
    <row r="10" spans="1:5" x14ac:dyDescent="0.2">
      <c r="A10" s="32" t="s">
        <v>29</v>
      </c>
      <c r="B10" s="33" t="s">
        <v>30</v>
      </c>
      <c r="C10" s="34">
        <v>4.53E-2</v>
      </c>
      <c r="D10" s="117" t="s">
        <v>31</v>
      </c>
      <c r="E10" s="117"/>
    </row>
    <row r="11" spans="1:5" x14ac:dyDescent="0.2">
      <c r="A11" s="32" t="s">
        <v>32</v>
      </c>
      <c r="B11" s="33" t="s">
        <v>33</v>
      </c>
      <c r="C11" s="35">
        <v>8.43E-2</v>
      </c>
      <c r="D11" s="117"/>
      <c r="E11" s="117"/>
    </row>
    <row r="12" spans="1:5" x14ac:dyDescent="0.2">
      <c r="A12" s="32" t="s">
        <v>34</v>
      </c>
      <c r="B12" s="33" t="s">
        <v>35</v>
      </c>
      <c r="C12" s="35">
        <v>1.21E-2</v>
      </c>
      <c r="D12" s="117"/>
      <c r="E12" s="117"/>
    </row>
    <row r="13" spans="1:5" x14ac:dyDescent="0.2">
      <c r="A13" s="32" t="s">
        <v>36</v>
      </c>
      <c r="B13" s="33" t="s">
        <v>37</v>
      </c>
      <c r="C13" s="35">
        <v>7.4000000000000003E-3</v>
      </c>
      <c r="D13" s="117"/>
      <c r="E13" s="117"/>
    </row>
    <row r="14" spans="1:5" ht="13.15" customHeight="1" x14ac:dyDescent="0.2">
      <c r="A14" s="32" t="s">
        <v>38</v>
      </c>
      <c r="B14" s="33">
        <v>0</v>
      </c>
      <c r="C14" s="35">
        <v>0</v>
      </c>
      <c r="D14" s="118" t="s">
        <v>39</v>
      </c>
      <c r="E14" s="118"/>
    </row>
    <row r="15" spans="1:5" x14ac:dyDescent="0.2">
      <c r="A15" s="32" t="s">
        <v>40</v>
      </c>
      <c r="B15" s="33" t="s">
        <v>41</v>
      </c>
      <c r="C15" s="35">
        <v>9.7000000000000003E-3</v>
      </c>
      <c r="D15" s="118"/>
      <c r="E15" s="118"/>
    </row>
    <row r="16" spans="1:5" x14ac:dyDescent="0.2">
      <c r="A16" s="32" t="s">
        <v>42</v>
      </c>
      <c r="B16" s="33" t="s">
        <v>43</v>
      </c>
      <c r="C16" s="35">
        <v>4.65E-2</v>
      </c>
      <c r="D16" s="118"/>
      <c r="E16" s="118"/>
    </row>
    <row r="17" spans="1:7" x14ac:dyDescent="0.2">
      <c r="A17" s="32" t="s">
        <v>44</v>
      </c>
      <c r="B17" s="33" t="s">
        <v>45</v>
      </c>
      <c r="C17" s="35">
        <v>0.02</v>
      </c>
      <c r="D17" s="118"/>
      <c r="E17" s="118"/>
    </row>
    <row r="18" spans="1:7" x14ac:dyDescent="0.2">
      <c r="A18" s="36"/>
      <c r="B18" s="37"/>
      <c r="C18" s="38"/>
      <c r="D18" s="39"/>
      <c r="E18" s="39"/>
    </row>
    <row r="19" spans="1:7" x14ac:dyDescent="0.2">
      <c r="C19" s="40"/>
    </row>
    <row r="20" spans="1:7" ht="13.15" customHeight="1" x14ac:dyDescent="0.2">
      <c r="A20" s="112" t="s">
        <v>0</v>
      </c>
      <c r="B20" s="112"/>
      <c r="C20" s="41"/>
      <c r="D20" s="41"/>
      <c r="E20" s="42"/>
      <c r="F20" s="42"/>
      <c r="G20" s="42"/>
    </row>
    <row r="21" spans="1:7" ht="15.75" x14ac:dyDescent="0.25">
      <c r="C21" s="43" t="s">
        <v>1</v>
      </c>
      <c r="D21" s="43"/>
      <c r="E21" s="43"/>
      <c r="F21" s="43"/>
      <c r="G21" s="43"/>
    </row>
    <row r="22" spans="1:7" x14ac:dyDescent="0.2">
      <c r="C22" s="44" t="s">
        <v>2</v>
      </c>
      <c r="D22" s="44"/>
      <c r="E22" s="44"/>
      <c r="F22" s="44"/>
      <c r="G22" s="44"/>
    </row>
    <row r="23" spans="1:7" x14ac:dyDescent="0.2">
      <c r="C23" s="44" t="s">
        <v>3</v>
      </c>
      <c r="D23" s="44"/>
      <c r="E23" s="44"/>
      <c r="F23" s="44"/>
      <c r="G23" s="44"/>
    </row>
  </sheetData>
  <sheetProtection selectLockedCells="1" selectUnlockedCells="1"/>
  <mergeCells count="7">
    <mergeCell ref="A20:B20"/>
    <mergeCell ref="A1:E4"/>
    <mergeCell ref="A6:E6"/>
    <mergeCell ref="A7:E7"/>
    <mergeCell ref="A8:E8"/>
    <mergeCell ref="D10:E13"/>
    <mergeCell ref="D14:E17"/>
  </mergeCells>
  <pageMargins left="0.51180555555555551" right="0.51180555555555551" top="0.78749999999999998" bottom="0.78749999999999998" header="0.51180555555555551" footer="0.51180555555555551"/>
  <pageSetup paperSize="9" firstPageNumber="0" orientation="landscape" horizontalDpi="300" verticalDpi="30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2</vt:i4>
      </vt:variant>
    </vt:vector>
  </HeadingPairs>
  <TitlesOfParts>
    <vt:vector size="4" baseType="lpstr">
      <vt:lpstr>CRONOGRAMA</vt:lpstr>
      <vt:lpstr>BDI</vt:lpstr>
      <vt:lpstr>CRONOGRAMA!Area_de_impressao</vt:lpstr>
      <vt:lpstr>CRONOGRAMA!Excel_BuiltIn_Print_Area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 M de Carmo</dc:creator>
  <cp:lastModifiedBy>Matheus Tavares</cp:lastModifiedBy>
  <cp:lastPrinted>2022-06-22T14:11:45Z</cp:lastPrinted>
  <dcterms:created xsi:type="dcterms:W3CDTF">2022-05-09T12:43:55Z</dcterms:created>
  <dcterms:modified xsi:type="dcterms:W3CDTF">2022-06-23T16:18:40Z</dcterms:modified>
</cp:coreProperties>
</file>